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11790" activeTab="0"/>
  </bookViews>
  <sheets>
    <sheet name="ilość deszczu" sheetId="1" r:id="rId1"/>
  </sheets>
  <definedNames>
    <definedName name="_xlnm.Print_Area" localSheetId="0">'ilość deszczu'!$A$1:$N$36</definedName>
  </definedNames>
  <calcPr fullCalcOnLoad="1"/>
</workbook>
</file>

<file path=xl/sharedStrings.xml><?xml version="1.0" encoding="utf-8"?>
<sst xmlns="http://schemas.openxmlformats.org/spreadsheetml/2006/main" count="90" uniqueCount="76">
  <si>
    <t>Nazwa proj:</t>
  </si>
  <si>
    <t>Inwestor:</t>
  </si>
  <si>
    <t>Lokalizacja:</t>
  </si>
  <si>
    <t>Projektant:</t>
  </si>
  <si>
    <t>Data:</t>
  </si>
  <si>
    <t>l.p.</t>
  </si>
  <si>
    <t>rodz.</t>
  </si>
  <si>
    <t>pole zlewni</t>
  </si>
  <si>
    <r>
      <t>wsp.</t>
    </r>
    <r>
      <rPr>
        <b/>
        <sz val="8"/>
        <rFont val="GreekS"/>
        <family val="0"/>
      </rPr>
      <t>y</t>
    </r>
  </si>
  <si>
    <t>j.natęż.deszcz</t>
  </si>
  <si>
    <r>
      <t>q</t>
    </r>
    <r>
      <rPr>
        <vertAlign val="subscript"/>
        <sz val="8"/>
        <rFont val="Arial Black"/>
        <family val="2"/>
      </rPr>
      <t>d</t>
    </r>
    <r>
      <rPr>
        <b/>
        <sz val="8"/>
        <rFont val="Arial Narrow"/>
        <family val="2"/>
      </rPr>
      <t>=J*A*</t>
    </r>
    <r>
      <rPr>
        <b/>
        <sz val="8"/>
        <rFont val="GreekS"/>
        <family val="0"/>
      </rPr>
      <t>y/</t>
    </r>
    <r>
      <rPr>
        <b/>
        <vertAlign val="subscript"/>
        <sz val="8"/>
        <rFont val="Arial Narrow"/>
        <family val="2"/>
      </rPr>
      <t>10000</t>
    </r>
  </si>
  <si>
    <t>naw.</t>
  </si>
  <si>
    <r>
      <t>A [m</t>
    </r>
    <r>
      <rPr>
        <vertAlign val="superscript"/>
        <sz val="10"/>
        <rFont val="Arial Black"/>
        <family val="2"/>
      </rPr>
      <t>2</t>
    </r>
    <r>
      <rPr>
        <b/>
        <sz val="10"/>
        <rFont val="Arial Narrow"/>
        <family val="2"/>
      </rPr>
      <t>]</t>
    </r>
  </si>
  <si>
    <t>[--]</t>
  </si>
  <si>
    <r>
      <t>J[dm</t>
    </r>
    <r>
      <rPr>
        <vertAlign val="superscript"/>
        <sz val="8"/>
        <rFont val="Arial Black"/>
        <family val="2"/>
      </rPr>
      <t>3</t>
    </r>
    <r>
      <rPr>
        <sz val="8"/>
        <rFont val="Arial Black"/>
        <family val="2"/>
      </rPr>
      <t>/</t>
    </r>
    <r>
      <rPr>
        <b/>
        <sz val="8"/>
        <rFont val="Arial CE"/>
        <family val="2"/>
      </rPr>
      <t>s*ha]</t>
    </r>
  </si>
  <si>
    <r>
      <t>q</t>
    </r>
    <r>
      <rPr>
        <vertAlign val="subscript"/>
        <sz val="10"/>
        <rFont val="Arial Black"/>
        <family val="2"/>
      </rPr>
      <t xml:space="preserve">d  </t>
    </r>
    <r>
      <rPr>
        <b/>
        <sz val="10"/>
        <rFont val="Arial Narrow"/>
        <family val="2"/>
      </rPr>
      <t>[dm</t>
    </r>
    <r>
      <rPr>
        <vertAlign val="superscript"/>
        <sz val="10"/>
        <rFont val="Arial Black"/>
        <family val="2"/>
      </rPr>
      <t>3</t>
    </r>
    <r>
      <rPr>
        <b/>
        <sz val="10"/>
        <rFont val="Arial Narrow"/>
        <family val="2"/>
      </rPr>
      <t>/s]</t>
    </r>
  </si>
  <si>
    <r>
      <t>V [m</t>
    </r>
    <r>
      <rPr>
        <vertAlign val="superscript"/>
        <sz val="10"/>
        <rFont val="Arial Black"/>
        <family val="2"/>
      </rPr>
      <t>3</t>
    </r>
    <r>
      <rPr>
        <b/>
        <sz val="10"/>
        <rFont val="Arial CE"/>
        <family val="2"/>
      </rPr>
      <t>]</t>
    </r>
  </si>
  <si>
    <t>a</t>
  </si>
  <si>
    <t>odjęty teren</t>
  </si>
  <si>
    <t>b</t>
  </si>
  <si>
    <t>aleje i podwórka</t>
  </si>
  <si>
    <t>ch</t>
  </si>
  <si>
    <t>beton</t>
  </si>
  <si>
    <t>dp</t>
  </si>
  <si>
    <t>chodniki</t>
  </si>
  <si>
    <t>ds.</t>
  </si>
  <si>
    <t>dachy płaskie</t>
  </si>
  <si>
    <t>j</t>
  </si>
  <si>
    <t>dachy strome</t>
  </si>
  <si>
    <t>o</t>
  </si>
  <si>
    <t>jezdnia</t>
  </si>
  <si>
    <t>od</t>
  </si>
  <si>
    <t xml:space="preserve">ogrody </t>
  </si>
  <si>
    <t>p</t>
  </si>
  <si>
    <t>ogrody dachowe</t>
  </si>
  <si>
    <t>żd</t>
  </si>
  <si>
    <t>place do gier</t>
  </si>
  <si>
    <t>pł</t>
  </si>
  <si>
    <t>droga żwirowa</t>
  </si>
  <si>
    <t>r</t>
  </si>
  <si>
    <t>t</t>
  </si>
  <si>
    <t>rampy</t>
  </si>
  <si>
    <t>zn</t>
  </si>
  <si>
    <t>trawnik</t>
  </si>
  <si>
    <t>zu</t>
  </si>
  <si>
    <t>ziemia nieutwardzona</t>
  </si>
  <si>
    <t>ziemia ubita</t>
  </si>
  <si>
    <t>ha</t>
  </si>
  <si>
    <r>
      <t>m</t>
    </r>
    <r>
      <rPr>
        <b/>
        <vertAlign val="superscript"/>
        <sz val="8"/>
        <rFont val="Arial CE"/>
        <family val="2"/>
      </rPr>
      <t>3</t>
    </r>
  </si>
  <si>
    <t>SumaA [m2]=</t>
  </si>
  <si>
    <t xml:space="preserve"> </t>
  </si>
  <si>
    <t>Wybierz natężenie deszczu:</t>
  </si>
  <si>
    <t>Powierzchnia zlewni:</t>
  </si>
  <si>
    <t xml:space="preserve">Obliczanie pojemności systemu na podstawie ilości deszczu miarodajnego </t>
  </si>
  <si>
    <t>(analogia do "rampy")</t>
  </si>
  <si>
    <t>(analogia do "płyty betonowe")</t>
  </si>
  <si>
    <t>(analogia do "ogrody"</t>
  </si>
  <si>
    <t>(analogia do "place do gier")</t>
  </si>
  <si>
    <t>(analogia do "aleje i podwórka")</t>
  </si>
  <si>
    <t>wg PN-92/B-01707 i Rozp. Min. Środ. z 08.07.2004</t>
  </si>
  <si>
    <t xml:space="preserve">Tabela współczynników spływu oraz ich analogii </t>
  </si>
  <si>
    <t>SumaV [m3]=</t>
  </si>
  <si>
    <t xml:space="preserve"> (jezdnia)</t>
  </si>
  <si>
    <t>V=q*t*60</t>
  </si>
  <si>
    <t>czas t min</t>
  </si>
  <si>
    <t>czas trwania</t>
  </si>
  <si>
    <t>minut</t>
  </si>
  <si>
    <t>Uwaga: ze względu na zmiany klimatyczne, zalecamy natężenie deszczu 174 lub więcej</t>
  </si>
  <si>
    <t>0,2-0,15</t>
  </si>
  <si>
    <t>płyty betonowe, kostka</t>
  </si>
  <si>
    <t>0,9-1</t>
  </si>
  <si>
    <t>0,85-0,95</t>
  </si>
  <si>
    <t>0,8-0,9</t>
  </si>
  <si>
    <t>zl zred</t>
  </si>
  <si>
    <t>0,9-0,95</t>
  </si>
  <si>
    <t>Minimalna objętość wody gromadzonej w komorach: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</si>
</sst>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(* #,##0.00_);_(* \(#,##0.00\);_(* \-??_);_(@_)"/>
    <numFmt numFmtId="166" formatCode="_(\$* #,##0.00_);_(\$* \(#,##0.00\);_(\$* \-??_);_(@_)"/>
  </numFmts>
  <fonts count="58">
    <font>
      <sz val="10"/>
      <name val="Arial"/>
      <family val="0"/>
    </font>
    <font>
      <b/>
      <sz val="10"/>
      <color indexed="18"/>
      <name val="Arial CE"/>
      <family val="2"/>
    </font>
    <font>
      <b/>
      <i/>
      <sz val="10"/>
      <name val="Arial CE"/>
      <family val="2"/>
    </font>
    <font>
      <b/>
      <sz val="8"/>
      <name val="Arial Narrow"/>
      <family val="2"/>
    </font>
    <font>
      <b/>
      <sz val="8"/>
      <name val="GreekS"/>
      <family val="0"/>
    </font>
    <font>
      <vertAlign val="subscript"/>
      <sz val="8"/>
      <name val="Arial Black"/>
      <family val="2"/>
    </font>
    <font>
      <b/>
      <vertAlign val="subscript"/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Black"/>
      <family val="2"/>
    </font>
    <font>
      <vertAlign val="superscript"/>
      <sz val="8"/>
      <name val="Arial Black"/>
      <family val="2"/>
    </font>
    <font>
      <sz val="8"/>
      <name val="Arial Black"/>
      <family val="2"/>
    </font>
    <font>
      <b/>
      <sz val="8"/>
      <name val="Arial CE"/>
      <family val="2"/>
    </font>
    <font>
      <vertAlign val="subscript"/>
      <sz val="10"/>
      <name val="Arial Black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" fillId="36" borderId="23" xfId="0" applyFont="1" applyFill="1" applyBorder="1" applyAlignment="1">
      <alignment/>
    </xf>
    <xf numFmtId="0" fontId="0" fillId="0" borderId="24" xfId="0" applyBorder="1" applyAlignment="1">
      <alignment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4" fillId="0" borderId="27" xfId="0" applyNumberFormat="1" applyFont="1" applyBorder="1" applyAlignment="1">
      <alignment/>
    </xf>
    <xf numFmtId="0" fontId="13" fillId="36" borderId="23" xfId="0" applyFont="1" applyFill="1" applyBorder="1" applyAlignment="1">
      <alignment/>
    </xf>
    <xf numFmtId="164" fontId="13" fillId="36" borderId="28" xfId="0" applyNumberFormat="1" applyFont="1" applyFill="1" applyBorder="1" applyAlignment="1">
      <alignment/>
    </xf>
    <xf numFmtId="0" fontId="11" fillId="36" borderId="29" xfId="0" applyFont="1" applyFill="1" applyBorder="1" applyAlignment="1">
      <alignment/>
    </xf>
    <xf numFmtId="0" fontId="11" fillId="36" borderId="30" xfId="0" applyFont="1" applyFill="1" applyBorder="1" applyAlignment="1">
      <alignment/>
    </xf>
    <xf numFmtId="4" fontId="14" fillId="0" borderId="3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7" fillId="0" borderId="0" xfId="0" applyFont="1" applyAlignment="1">
      <alignment/>
    </xf>
    <xf numFmtId="4" fontId="20" fillId="0" borderId="32" xfId="0" applyNumberFormat="1" applyFont="1" applyBorder="1" applyAlignment="1">
      <alignment/>
    </xf>
    <xf numFmtId="4" fontId="20" fillId="0" borderId="2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2" fontId="0" fillId="0" borderId="0" xfId="0" applyNumberFormat="1" applyAlignment="1">
      <alignment wrapText="1"/>
    </xf>
    <xf numFmtId="0" fontId="3" fillId="34" borderId="36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4" fontId="21" fillId="0" borderId="38" xfId="0" applyNumberFormat="1" applyFont="1" applyBorder="1" applyAlignment="1">
      <alignment/>
    </xf>
    <xf numFmtId="0" fontId="22" fillId="0" borderId="0" xfId="0" applyFont="1" applyAlignment="1">
      <alignment/>
    </xf>
    <xf numFmtId="0" fontId="13" fillId="36" borderId="25" xfId="0" applyFont="1" applyFill="1" applyBorder="1" applyAlignment="1">
      <alignment/>
    </xf>
    <xf numFmtId="164" fontId="13" fillId="36" borderId="25" xfId="0" applyNumberFormat="1" applyFont="1" applyFill="1" applyBorder="1" applyAlignment="1">
      <alignment/>
    </xf>
    <xf numFmtId="0" fontId="23" fillId="0" borderId="22" xfId="0" applyFont="1" applyBorder="1" applyAlignment="1">
      <alignment/>
    </xf>
    <xf numFmtId="0" fontId="0" fillId="0" borderId="23" xfId="51" applyFont="1" applyBorder="1" applyProtection="1">
      <alignment/>
      <protection locked="0"/>
    </xf>
    <xf numFmtId="0" fontId="0" fillId="0" borderId="23" xfId="51" applyFont="1" applyBorder="1" applyProtection="1">
      <alignment/>
      <protection locked="0"/>
    </xf>
    <xf numFmtId="0" fontId="0" fillId="0" borderId="23" xfId="51" applyFont="1" applyBorder="1" applyAlignment="1" applyProtection="1">
      <alignment horizontal="left"/>
      <protection locked="0"/>
    </xf>
    <xf numFmtId="0" fontId="0" fillId="0" borderId="23" xfId="51" applyFont="1" applyBorder="1" applyAlignment="1" applyProtection="1">
      <alignment wrapText="1"/>
      <protection locked="0"/>
    </xf>
    <xf numFmtId="0" fontId="14" fillId="35" borderId="20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23" xfId="0" applyNumberFormat="1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4" fillId="37" borderId="25" xfId="0" applyFont="1" applyFill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3" fontId="14" fillId="0" borderId="2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obl_pojemn_20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5</xdr:col>
      <xdr:colOff>114300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3324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view="pageBreakPreview" zoomScaleSheetLayoutView="100" zoomScalePageLayoutView="0" workbookViewId="0" topLeftCell="A1">
      <selection activeCell="R14" sqref="R14"/>
    </sheetView>
  </sheetViews>
  <sheetFormatPr defaultColWidth="9.140625" defaultRowHeight="12.75"/>
  <cols>
    <col min="2" max="2" width="11.7109375" style="0" customWidth="1"/>
    <col min="3" max="3" width="8.8515625" style="0" customWidth="1"/>
    <col min="5" max="5" width="10.28125" style="0" customWidth="1"/>
    <col min="6" max="6" width="10.421875" style="0" customWidth="1"/>
    <col min="7" max="7" width="7.7109375" style="0" customWidth="1"/>
    <col min="9" max="9" width="3.00390625" style="0" customWidth="1"/>
    <col min="10" max="10" width="3.140625" style="0" customWidth="1"/>
    <col min="11" max="11" width="11.421875" style="0" customWidth="1"/>
    <col min="12" max="12" width="20.421875" style="0" customWidth="1"/>
    <col min="13" max="13" width="21.8515625" style="0" customWidth="1"/>
    <col min="14" max="14" width="8.140625" style="0" customWidth="1"/>
    <col min="15" max="15" width="9.28125" style="0" hidden="1" customWidth="1"/>
    <col min="16" max="16" width="9.421875" style="0" hidden="1" customWidth="1"/>
  </cols>
  <sheetData>
    <row r="1" ht="9.75" customHeight="1"/>
    <row r="2" ht="9" customHeight="1"/>
    <row r="3" spans="2:14" ht="12.75">
      <c r="B3" s="1"/>
      <c r="C3" s="1"/>
      <c r="D3" s="1"/>
      <c r="E3" s="1"/>
      <c r="F3" s="1"/>
      <c r="G3" s="1"/>
      <c r="H3" s="1"/>
      <c r="K3" s="19" t="s">
        <v>0</v>
      </c>
      <c r="L3" s="57"/>
      <c r="M3" s="62"/>
      <c r="N3" s="20"/>
    </row>
    <row r="4" spans="2:14" ht="12.75">
      <c r="B4" s="1"/>
      <c r="C4" s="1"/>
      <c r="D4" s="1"/>
      <c r="E4" s="1"/>
      <c r="F4" s="1"/>
      <c r="G4" s="1"/>
      <c r="H4" s="1"/>
      <c r="K4" s="19"/>
      <c r="L4" s="56"/>
      <c r="M4" s="62"/>
      <c r="N4" s="20"/>
    </row>
    <row r="5" spans="1:14" ht="12.75">
      <c r="A5" s="1"/>
      <c r="B5" s="1"/>
      <c r="C5" s="1"/>
      <c r="D5" s="1"/>
      <c r="E5" s="1"/>
      <c r="F5" s="1"/>
      <c r="G5" s="1"/>
      <c r="H5" s="1"/>
      <c r="K5" s="19" t="s">
        <v>1</v>
      </c>
      <c r="L5" s="54"/>
      <c r="M5" s="62"/>
      <c r="N5" s="20"/>
    </row>
    <row r="6" spans="1:14" ht="12.75">
      <c r="A6" s="1"/>
      <c r="B6" s="1"/>
      <c r="C6" s="1"/>
      <c r="D6" s="1"/>
      <c r="E6" s="1"/>
      <c r="F6" s="1"/>
      <c r="G6" s="1"/>
      <c r="H6" s="1"/>
      <c r="K6" s="59" t="s">
        <v>2</v>
      </c>
      <c r="L6" s="54"/>
      <c r="M6" s="62"/>
      <c r="N6" s="20"/>
    </row>
    <row r="7" spans="1:14" ht="12.75">
      <c r="A7" s="1"/>
      <c r="H7" t="s">
        <v>50</v>
      </c>
      <c r="K7" s="19" t="s">
        <v>3</v>
      </c>
      <c r="L7" s="55"/>
      <c r="M7" s="62"/>
      <c r="N7" s="20"/>
    </row>
    <row r="8" spans="11:14" ht="12.75">
      <c r="K8" s="19" t="s">
        <v>4</v>
      </c>
      <c r="L8" s="61"/>
      <c r="M8" s="62"/>
      <c r="N8" s="20"/>
    </row>
    <row r="9" spans="1:7" ht="15">
      <c r="A9" s="24" t="s">
        <v>53</v>
      </c>
      <c r="B9" s="23"/>
      <c r="C9" s="23"/>
      <c r="D9" s="23"/>
      <c r="E9" s="23"/>
      <c r="F9" s="23"/>
      <c r="G9" s="23"/>
    </row>
    <row r="10" spans="1:7" ht="14.25">
      <c r="A10" s="41" t="s">
        <v>59</v>
      </c>
      <c r="B10" s="23"/>
      <c r="C10" s="23"/>
      <c r="D10" s="23"/>
      <c r="E10" s="23"/>
      <c r="F10" s="23"/>
      <c r="G10" s="23"/>
    </row>
    <row r="12" spans="1:8" ht="12.75">
      <c r="A12" s="25" t="s">
        <v>51</v>
      </c>
      <c r="D12" s="63">
        <v>174</v>
      </c>
      <c r="F12" s="50" t="s">
        <v>65</v>
      </c>
      <c r="G12" s="63">
        <v>15</v>
      </c>
      <c r="H12" t="s">
        <v>66</v>
      </c>
    </row>
    <row r="13" ht="12.75">
      <c r="A13" s="26" t="s">
        <v>67</v>
      </c>
    </row>
    <row r="14" ht="13.5" thickBot="1"/>
    <row r="15" spans="1:14" ht="15">
      <c r="A15" s="2" t="s">
        <v>5</v>
      </c>
      <c r="B15" s="3" t="s">
        <v>6</v>
      </c>
      <c r="C15" s="4" t="s">
        <v>7</v>
      </c>
      <c r="D15" s="5" t="s">
        <v>8</v>
      </c>
      <c r="E15" s="4" t="s">
        <v>9</v>
      </c>
      <c r="F15" s="6" t="s">
        <v>10</v>
      </c>
      <c r="G15" s="47"/>
      <c r="H15" s="7" t="s">
        <v>63</v>
      </c>
      <c r="K15" s="60" t="s">
        <v>60</v>
      </c>
      <c r="L15" s="60"/>
      <c r="M15" s="60"/>
      <c r="N15" s="60"/>
    </row>
    <row r="16" spans="1:8" ht="17.25" thickBot="1">
      <c r="A16" s="8"/>
      <c r="B16" s="9" t="s">
        <v>11</v>
      </c>
      <c r="C16" s="10" t="s">
        <v>12</v>
      </c>
      <c r="D16" s="11" t="s">
        <v>13</v>
      </c>
      <c r="E16" s="12" t="s">
        <v>14</v>
      </c>
      <c r="F16" s="13" t="s">
        <v>15</v>
      </c>
      <c r="G16" s="48" t="s">
        <v>64</v>
      </c>
      <c r="H16" s="14" t="s">
        <v>16</v>
      </c>
    </row>
    <row r="17" spans="1:16" ht="13.5" thickBot="1">
      <c r="A17" s="39">
        <v>1</v>
      </c>
      <c r="B17" s="22" t="s">
        <v>17</v>
      </c>
      <c r="C17" s="64"/>
      <c r="D17" s="34">
        <v>0.5</v>
      </c>
      <c r="E17" s="35">
        <f>D12</f>
        <v>174</v>
      </c>
      <c r="F17" s="42">
        <f>C17*D17*E17*0.0001</f>
        <v>0</v>
      </c>
      <c r="G17" s="43">
        <f>G12</f>
        <v>15</v>
      </c>
      <c r="H17" s="32">
        <f>F17*G17*60/1000</f>
        <v>0</v>
      </c>
      <c r="K17" s="15">
        <v>0</v>
      </c>
      <c r="L17" s="15" t="s">
        <v>18</v>
      </c>
      <c r="M17" s="15"/>
      <c r="N17" s="15">
        <v>0</v>
      </c>
      <c r="O17" s="38">
        <v>120</v>
      </c>
      <c r="P17" s="38">
        <v>15</v>
      </c>
    </row>
    <row r="18" spans="1:16" ht="13.5" thickBot="1">
      <c r="A18" s="40">
        <v>2</v>
      </c>
      <c r="B18" s="21" t="s">
        <v>19</v>
      </c>
      <c r="C18" s="65"/>
      <c r="D18" s="36">
        <v>1</v>
      </c>
      <c r="E18" s="37">
        <f>D12</f>
        <v>174</v>
      </c>
      <c r="F18" s="43">
        <f aca="true" t="shared" si="0" ref="F18:F31">C18*D18*E18*0.0001</f>
        <v>0</v>
      </c>
      <c r="G18" s="43">
        <f>G12</f>
        <v>15</v>
      </c>
      <c r="H18" s="32">
        <f aca="true" t="shared" si="1" ref="H18:H31">F18*G18*60/1000</f>
        <v>0</v>
      </c>
      <c r="K18" s="15" t="s">
        <v>17</v>
      </c>
      <c r="L18" s="15" t="s">
        <v>20</v>
      </c>
      <c r="M18" s="15"/>
      <c r="N18" s="15">
        <v>0.5</v>
      </c>
      <c r="O18" s="38">
        <v>131</v>
      </c>
      <c r="P18" s="38">
        <v>20</v>
      </c>
    </row>
    <row r="19" spans="1:16" ht="13.5" thickBot="1">
      <c r="A19" s="40">
        <v>3</v>
      </c>
      <c r="B19" s="21" t="s">
        <v>21</v>
      </c>
      <c r="C19" s="65"/>
      <c r="D19" s="36">
        <v>0.8</v>
      </c>
      <c r="E19" s="37">
        <f>D12</f>
        <v>174</v>
      </c>
      <c r="F19" s="43">
        <f>C19*D19*E19*0.0001</f>
        <v>0</v>
      </c>
      <c r="G19" s="43">
        <f>G12</f>
        <v>15</v>
      </c>
      <c r="H19" s="32">
        <f t="shared" si="1"/>
        <v>0</v>
      </c>
      <c r="K19" s="15" t="s">
        <v>19</v>
      </c>
      <c r="L19" s="15" t="s">
        <v>22</v>
      </c>
      <c r="M19" s="16" t="s">
        <v>54</v>
      </c>
      <c r="N19" s="15">
        <v>1</v>
      </c>
      <c r="O19" s="38">
        <v>150</v>
      </c>
      <c r="P19" s="38">
        <v>30</v>
      </c>
    </row>
    <row r="20" spans="1:16" ht="19.5" customHeight="1" thickBot="1">
      <c r="A20" s="40">
        <v>4</v>
      </c>
      <c r="B20" s="21" t="s">
        <v>23</v>
      </c>
      <c r="C20" s="65">
        <v>1000</v>
      </c>
      <c r="D20" s="36">
        <v>1</v>
      </c>
      <c r="E20" s="37">
        <f>D12</f>
        <v>174</v>
      </c>
      <c r="F20" s="43">
        <f>C20*D20*E20*0.0001</f>
        <v>17.400000000000002</v>
      </c>
      <c r="G20" s="43">
        <f>G12</f>
        <v>15</v>
      </c>
      <c r="H20" s="32">
        <f t="shared" si="1"/>
        <v>15.660000000000004</v>
      </c>
      <c r="I20" s="46"/>
      <c r="K20" s="15" t="s">
        <v>21</v>
      </c>
      <c r="L20" s="15" t="s">
        <v>24</v>
      </c>
      <c r="M20" s="15"/>
      <c r="N20" s="15" t="s">
        <v>72</v>
      </c>
      <c r="O20" s="38">
        <v>174</v>
      </c>
      <c r="P20" s="38"/>
    </row>
    <row r="21" spans="1:16" ht="13.5" thickBot="1">
      <c r="A21" s="40">
        <v>5</v>
      </c>
      <c r="B21" s="21" t="s">
        <v>25</v>
      </c>
      <c r="C21" s="65"/>
      <c r="D21" s="36">
        <v>0.85</v>
      </c>
      <c r="E21" s="37">
        <f>D12</f>
        <v>174</v>
      </c>
      <c r="F21" s="43">
        <f t="shared" si="0"/>
        <v>0</v>
      </c>
      <c r="G21" s="43">
        <f>G12</f>
        <v>15</v>
      </c>
      <c r="H21" s="32">
        <f t="shared" si="1"/>
        <v>0</v>
      </c>
      <c r="K21" s="15" t="s">
        <v>23</v>
      </c>
      <c r="L21" s="15" t="s">
        <v>26</v>
      </c>
      <c r="M21" s="15"/>
      <c r="N21" s="15" t="s">
        <v>70</v>
      </c>
      <c r="O21" s="38">
        <v>211</v>
      </c>
      <c r="P21" s="38"/>
    </row>
    <row r="22" spans="1:16" ht="13.5" thickBot="1">
      <c r="A22" s="40">
        <v>6</v>
      </c>
      <c r="B22" s="21" t="s">
        <v>27</v>
      </c>
      <c r="C22" s="65"/>
      <c r="D22" s="36">
        <v>0.9</v>
      </c>
      <c r="E22" s="37">
        <f>D12</f>
        <v>174</v>
      </c>
      <c r="F22" s="43">
        <f t="shared" si="0"/>
        <v>0</v>
      </c>
      <c r="G22" s="43">
        <f>G12</f>
        <v>15</v>
      </c>
      <c r="H22" s="32">
        <f t="shared" si="1"/>
        <v>0</v>
      </c>
      <c r="K22" s="15" t="s">
        <v>25</v>
      </c>
      <c r="L22" s="15" t="s">
        <v>28</v>
      </c>
      <c r="M22" s="15"/>
      <c r="N22" s="15" t="s">
        <v>71</v>
      </c>
      <c r="O22" s="38">
        <v>250</v>
      </c>
      <c r="P22" s="38"/>
    </row>
    <row r="23" spans="1:16" ht="13.5" thickBot="1">
      <c r="A23" s="40">
        <v>7</v>
      </c>
      <c r="B23" s="21" t="s">
        <v>29</v>
      </c>
      <c r="C23" s="65"/>
      <c r="D23" s="36">
        <v>0.2</v>
      </c>
      <c r="E23" s="37">
        <f>D12</f>
        <v>174</v>
      </c>
      <c r="F23" s="43">
        <f t="shared" si="0"/>
        <v>0</v>
      </c>
      <c r="G23" s="43">
        <f>G12</f>
        <v>15</v>
      </c>
      <c r="H23" s="32">
        <f t="shared" si="1"/>
        <v>0</v>
      </c>
      <c r="K23" s="15" t="s">
        <v>27</v>
      </c>
      <c r="L23" s="15" t="s">
        <v>30</v>
      </c>
      <c r="M23" s="16" t="s">
        <v>55</v>
      </c>
      <c r="N23" s="15">
        <v>0.9</v>
      </c>
      <c r="O23" s="38">
        <v>300</v>
      </c>
      <c r="P23" s="38"/>
    </row>
    <row r="24" spans="1:14" ht="13.5" thickBot="1">
      <c r="A24" s="40">
        <v>8</v>
      </c>
      <c r="B24" s="21" t="s">
        <v>31</v>
      </c>
      <c r="C24" s="65"/>
      <c r="D24" s="36">
        <v>0.3</v>
      </c>
      <c r="E24" s="37">
        <f>D12</f>
        <v>174</v>
      </c>
      <c r="F24" s="43">
        <f t="shared" si="0"/>
        <v>0</v>
      </c>
      <c r="G24" s="43">
        <f>G12</f>
        <v>15</v>
      </c>
      <c r="H24" s="32">
        <f t="shared" si="1"/>
        <v>0</v>
      </c>
      <c r="K24" s="15" t="s">
        <v>29</v>
      </c>
      <c r="L24" s="15" t="s">
        <v>32</v>
      </c>
      <c r="M24" s="15"/>
      <c r="N24" s="15">
        <v>0.2</v>
      </c>
    </row>
    <row r="25" spans="1:14" ht="13.5" thickBot="1">
      <c r="A25" s="40">
        <v>9</v>
      </c>
      <c r="B25" s="21" t="s">
        <v>33</v>
      </c>
      <c r="C25" s="65"/>
      <c r="D25" s="36">
        <v>0.25</v>
      </c>
      <c r="E25" s="37">
        <f>D12</f>
        <v>174</v>
      </c>
      <c r="F25" s="43">
        <f t="shared" si="0"/>
        <v>0</v>
      </c>
      <c r="G25" s="43">
        <f>G12</f>
        <v>15</v>
      </c>
      <c r="H25" s="32">
        <f t="shared" si="1"/>
        <v>0</v>
      </c>
      <c r="K25" s="15" t="s">
        <v>31</v>
      </c>
      <c r="L25" s="15" t="s">
        <v>34</v>
      </c>
      <c r="M25" s="15"/>
      <c r="N25" s="15">
        <v>0.3</v>
      </c>
    </row>
    <row r="26" spans="1:14" ht="13.5" thickBot="1">
      <c r="A26" s="40">
        <v>10</v>
      </c>
      <c r="B26" s="21" t="s">
        <v>35</v>
      </c>
      <c r="C26" s="65"/>
      <c r="D26" s="36">
        <v>0.25</v>
      </c>
      <c r="E26" s="37">
        <f>D12</f>
        <v>174</v>
      </c>
      <c r="F26" s="43">
        <f t="shared" si="0"/>
        <v>0</v>
      </c>
      <c r="G26" s="43">
        <f>G12</f>
        <v>15</v>
      </c>
      <c r="H26" s="32">
        <f t="shared" si="1"/>
        <v>0</v>
      </c>
      <c r="K26" s="15" t="s">
        <v>33</v>
      </c>
      <c r="L26" s="15" t="s">
        <v>36</v>
      </c>
      <c r="M26" s="15"/>
      <c r="N26" s="15">
        <v>0.25</v>
      </c>
    </row>
    <row r="27" spans="1:14" ht="13.5" thickBot="1">
      <c r="A27" s="40">
        <v>11</v>
      </c>
      <c r="B27" s="21" t="s">
        <v>37</v>
      </c>
      <c r="C27" s="65"/>
      <c r="D27" s="36">
        <v>0.95</v>
      </c>
      <c r="E27" s="37">
        <f>D12</f>
        <v>174</v>
      </c>
      <c r="F27" s="43">
        <f t="shared" si="0"/>
        <v>0</v>
      </c>
      <c r="G27" s="43">
        <f>G12</f>
        <v>15</v>
      </c>
      <c r="H27" s="32">
        <f t="shared" si="1"/>
        <v>0</v>
      </c>
      <c r="K27" s="15" t="s">
        <v>35</v>
      </c>
      <c r="L27" s="15" t="s">
        <v>38</v>
      </c>
      <c r="M27" s="15"/>
      <c r="N27" s="15">
        <v>0.25</v>
      </c>
    </row>
    <row r="28" spans="1:14" ht="13.5" thickBot="1">
      <c r="A28" s="40">
        <v>12</v>
      </c>
      <c r="B28" s="21" t="s">
        <v>73</v>
      </c>
      <c r="C28" s="65"/>
      <c r="D28" s="36">
        <v>1</v>
      </c>
      <c r="E28" s="37">
        <f>D12</f>
        <v>174</v>
      </c>
      <c r="F28" s="43">
        <f t="shared" si="0"/>
        <v>0</v>
      </c>
      <c r="G28" s="43">
        <f>G12</f>
        <v>15</v>
      </c>
      <c r="H28" s="32">
        <f t="shared" si="1"/>
        <v>0</v>
      </c>
      <c r="K28" s="15" t="s">
        <v>37</v>
      </c>
      <c r="L28" s="15" t="s">
        <v>69</v>
      </c>
      <c r="M28" s="16" t="s">
        <v>62</v>
      </c>
      <c r="N28" s="58" t="s">
        <v>74</v>
      </c>
    </row>
    <row r="29" spans="1:14" ht="13.5" thickBot="1">
      <c r="A29" s="40">
        <v>13</v>
      </c>
      <c r="B29" s="21" t="s">
        <v>40</v>
      </c>
      <c r="C29" s="65"/>
      <c r="D29" s="36">
        <v>0.15</v>
      </c>
      <c r="E29" s="37">
        <f>D12</f>
        <v>174</v>
      </c>
      <c r="F29" s="43">
        <f t="shared" si="0"/>
        <v>0</v>
      </c>
      <c r="G29" s="43">
        <f>G12</f>
        <v>15</v>
      </c>
      <c r="H29" s="32">
        <f t="shared" si="1"/>
        <v>0</v>
      </c>
      <c r="K29" s="15" t="s">
        <v>39</v>
      </c>
      <c r="L29" s="15" t="s">
        <v>41</v>
      </c>
      <c r="M29" s="15"/>
      <c r="N29" s="15">
        <v>1</v>
      </c>
    </row>
    <row r="30" spans="1:14" ht="13.5" thickBot="1">
      <c r="A30" s="40">
        <v>14</v>
      </c>
      <c r="B30" s="21" t="s">
        <v>42</v>
      </c>
      <c r="C30" s="65"/>
      <c r="D30" s="36">
        <v>0.25</v>
      </c>
      <c r="E30" s="37">
        <f>D12</f>
        <v>174</v>
      </c>
      <c r="F30" s="43">
        <f t="shared" si="0"/>
        <v>0</v>
      </c>
      <c r="G30" s="43">
        <f>G12</f>
        <v>15</v>
      </c>
      <c r="H30" s="32">
        <f t="shared" si="1"/>
        <v>0</v>
      </c>
      <c r="K30" s="15" t="s">
        <v>40</v>
      </c>
      <c r="L30" s="15" t="s">
        <v>43</v>
      </c>
      <c r="M30" s="16" t="s">
        <v>56</v>
      </c>
      <c r="N30" s="15" t="s">
        <v>68</v>
      </c>
    </row>
    <row r="31" spans="1:14" ht="12.75">
      <c r="A31" s="40">
        <v>15</v>
      </c>
      <c r="B31" s="21" t="s">
        <v>44</v>
      </c>
      <c r="C31" s="65"/>
      <c r="D31" s="36">
        <v>0.5</v>
      </c>
      <c r="E31" s="37">
        <f>D12</f>
        <v>174</v>
      </c>
      <c r="F31" s="44">
        <f t="shared" si="0"/>
        <v>0</v>
      </c>
      <c r="G31" s="43">
        <f>G12</f>
        <v>15</v>
      </c>
      <c r="H31" s="32">
        <f t="shared" si="1"/>
        <v>0</v>
      </c>
      <c r="K31" s="15" t="s">
        <v>42</v>
      </c>
      <c r="L31" s="15" t="s">
        <v>45</v>
      </c>
      <c r="M31" s="16" t="s">
        <v>57</v>
      </c>
      <c r="N31" s="15">
        <v>0.25</v>
      </c>
    </row>
    <row r="32" spans="1:14" ht="13.5" thickBot="1">
      <c r="A32" s="17"/>
      <c r="B32" s="53" t="s">
        <v>49</v>
      </c>
      <c r="C32" s="33">
        <f>SUM(C17:C31)</f>
        <v>1000</v>
      </c>
      <c r="D32" s="18"/>
      <c r="E32" s="53" t="s">
        <v>61</v>
      </c>
      <c r="F32" s="45">
        <f>SUM(F17:F31)</f>
        <v>17.400000000000002</v>
      </c>
      <c r="G32" s="49"/>
      <c r="H32" s="27">
        <f>SUM(H17:H31)</f>
        <v>15.660000000000004</v>
      </c>
      <c r="K32" s="15" t="s">
        <v>44</v>
      </c>
      <c r="L32" s="15" t="s">
        <v>46</v>
      </c>
      <c r="M32" s="16" t="s">
        <v>58</v>
      </c>
      <c r="N32" s="15">
        <v>0.5</v>
      </c>
    </row>
    <row r="34" spans="1:8" ht="12.75">
      <c r="A34" t="s">
        <v>52</v>
      </c>
      <c r="F34" s="28">
        <f>C32/10000</f>
        <v>0.1</v>
      </c>
      <c r="G34" s="51"/>
      <c r="H34" s="30" t="s">
        <v>47</v>
      </c>
    </row>
    <row r="35" spans="1:8" ht="12.75">
      <c r="A35" s="66" t="s">
        <v>75</v>
      </c>
      <c r="F35" s="29">
        <f>H32</f>
        <v>15.660000000000004</v>
      </c>
      <c r="G35" s="52"/>
      <c r="H35" s="31" t="s">
        <v>48</v>
      </c>
    </row>
  </sheetData>
  <sheetProtection password="CF71" sheet="1"/>
  <mergeCells count="1">
    <mergeCell ref="K15:N15"/>
  </mergeCells>
  <dataValidations count="2">
    <dataValidation type="list" allowBlank="1" showInputMessage="1" showErrorMessage="1" promptTitle="natęzenie deszczu" prompt="Wybierz natężenie deszczu&#10;" sqref="D12">
      <formula1>$O$17:$O$23</formula1>
    </dataValidation>
    <dataValidation type="list" allowBlank="1" showInputMessage="1" showErrorMessage="1" promptTitle="czas deszczu" prompt="Wybierz czas  deszczu&#10;" sqref="G12">
      <formula1>$P$17:$P$19</formula1>
    </dataValidation>
  </dataValidations>
  <printOptions/>
  <pageMargins left="0.3" right="0.23" top="0.57" bottom="0.6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2018-02-15T09:52:50Z</cp:lastPrinted>
  <dcterms:created xsi:type="dcterms:W3CDTF">2009-02-17T12:47:24Z</dcterms:created>
  <dcterms:modified xsi:type="dcterms:W3CDTF">2023-02-14T09:17:09Z</dcterms:modified>
  <cp:category/>
  <cp:version/>
  <cp:contentType/>
  <cp:contentStatus/>
</cp:coreProperties>
</file>